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consolidados\"/>
    </mc:Choice>
  </mc:AlternateContent>
  <xr:revisionPtr revIDLastSave="0" documentId="13_ncr:1_{366CCDF4-BDFA-43BC-B0AE-1006C046B902}" xr6:coauthVersionLast="47" xr6:coauthVersionMax="47" xr10:uidLastSave="{00000000-0000-0000-0000-000000000000}"/>
  <bookViews>
    <workbookView xWindow="-120" yWindow="-120" windowWidth="29040" windowHeight="15720" xr2:uid="{78AA3A4F-2C45-4C26-9D74-3393DDE08568}"/>
  </bookViews>
  <sheets>
    <sheet name="Int. 311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0" i="1" s="1"/>
  <c r="F59" i="1"/>
  <c r="F58" i="1"/>
  <c r="F57" i="1"/>
  <c r="F56" i="1"/>
  <c r="F55" i="1"/>
  <c r="F54" i="1"/>
  <c r="F52" i="1"/>
  <c r="F51" i="1"/>
  <c r="F50" i="1"/>
  <c r="F49" i="1"/>
  <c r="F48" i="1"/>
  <c r="F46" i="1"/>
  <c r="F45" i="1"/>
  <c r="F44" i="1"/>
  <c r="F42" i="1"/>
  <c r="F41" i="1"/>
  <c r="F40" i="1"/>
  <c r="F39" i="1"/>
  <c r="F38" i="1"/>
  <c r="F37" i="1"/>
  <c r="F36" i="1"/>
  <c r="F35" i="1"/>
  <c r="F34" i="1"/>
  <c r="F32" i="1"/>
  <c r="F31" i="1"/>
  <c r="F30" i="1"/>
  <c r="F24" i="1"/>
  <c r="F23" i="1"/>
  <c r="F22" i="1"/>
  <c r="F21" i="1"/>
  <c r="F20" i="1"/>
  <c r="F18" i="1"/>
  <c r="F17" i="1"/>
  <c r="F14" i="1"/>
  <c r="F13" i="1"/>
  <c r="F12" i="1"/>
  <c r="F11" i="1"/>
  <c r="F10" i="1"/>
  <c r="F9" i="1"/>
  <c r="F8" i="1"/>
  <c r="F43" i="1" l="1"/>
  <c r="F16" i="1"/>
  <c r="F47" i="1"/>
  <c r="F53" i="1"/>
  <c r="F19" i="1"/>
  <c r="F29" i="1"/>
  <c r="F33" i="1"/>
  <c r="F7" i="1"/>
  <c r="F26" i="1" l="1"/>
  <c r="F63" i="1"/>
  <c r="F65" i="1" l="1"/>
</calcChain>
</file>

<file path=xl/sharedStrings.xml><?xml version="1.0" encoding="utf-8"?>
<sst xmlns="http://schemas.openxmlformats.org/spreadsheetml/2006/main" count="61" uniqueCount="61">
  <si>
    <t>INGRESOS Y OTROS BENEFICIOS</t>
  </si>
  <si>
    <t>Ingresos de la Gestión:</t>
  </si>
  <si>
    <t>Aportaciones</t>
  </si>
  <si>
    <t>Impuestos</t>
  </si>
  <si>
    <t>Cuotas y Aportaciones de Seguridad Social</t>
  </si>
  <si>
    <t>Contribuciones de Mejoras</t>
  </si>
  <si>
    <t>Derechos</t>
  </si>
  <si>
    <t>Productos</t>
  </si>
  <si>
    <t>Resultados del Ejercicio (Ahorro/Desahorro)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</si>
  <si>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</si>
  <si>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</si>
  <si>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</si>
  <si>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</si>
  <si>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</si>
  <si>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</si>
  <si>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</si>
  <si>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Servicios Personales</t>
  </si>
  <si>
    <t>Incremento por Variación de Inventarios</t>
  </si>
  <si>
    <t>Materiales y Suministros</t>
  </si>
  <si>
    <t>Disminución del Exceso de Estimaciones por Pérdida o Deterioro u Obsolescencia</t>
  </si>
  <si>
    <t>Servicios Generales</t>
  </si>
  <si>
    <t>Disminución del Exceso de Provisiones</t>
  </si>
  <si>
    <t>Transferencias Internas y Asignaciones al Sector Público</t>
  </si>
  <si>
    <t>Otros Ingresos y Beneficios Varios</t>
  </si>
  <si>
    <t>Total de Ingresos y Otros Beneficios</t>
  </si>
  <si>
    <t>Ayudas Sociales</t>
  </si>
  <si>
    <t>Pensiones y Jubilaciones</t>
  </si>
  <si>
    <t>GASTOS Y OTRAS PÉRDIDAS</t>
  </si>
  <si>
    <t>Transferencias a Fideicomisos, Mandatos y Contratos Análogos</t>
  </si>
  <si>
    <t>Gastos de Funcionamiento</t>
  </si>
  <si>
    <t>Transferencias a la Seguridad Social</t>
  </si>
  <si>
    <t>Donativos</t>
  </si>
  <si>
    <t>Transferencias al Exterior</t>
  </si>
  <si>
    <t>Transferencias, Asignaciones, Subsidios Y Otras Ayudas</t>
  </si>
  <si>
    <t>Convenios</t>
  </si>
  <si>
    <t>Transferencias al Resto del Sector Público</t>
  </si>
  <si>
    <t>Subsidios y Subvenciones</t>
  </si>
  <si>
    <t>Participaciones y Aportaciones</t>
  </si>
  <si>
    <t>Bajo protesta de decir verdad declaramos que los Estados Financieros y sus notas, son razonablemente correctos y son responsabilidad del emisor.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</si>
  <si>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</si>
  <si>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</si>
  <si>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</si>
  <si>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</si>
  <si>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</si>
  <si>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</si>
  <si>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</si>
  <si>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</si>
  <si>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</si>
  <si>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</si>
  <si>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</si>
  <si>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</si>
  <si>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</si>
  <si>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</si>
  <si>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</si>
  <si>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</si>
  <si>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</si>
  <si>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Estado de Actividades</t>
  </si>
  <si>
    <t>Del 01 de Enero al 31 de Diciembre de 2023</t>
  </si>
  <si>
    <t>3.1.1.2.0 Entidades Paraestatales y Fideicomisos No Empresariales y No Financieros</t>
  </si>
  <si>
    <t>L.C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</si>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</sst>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4" fontId="4" fillId="0" borderId="7" xfId="2" applyNumberFormat="1" applyFont="1" applyBorder="1" applyAlignment="1" applyProtection="1">
      <alignment vertical="top" wrapText="1"/>
      <protection locked="0"/>
    </xf>
    <xf numFmtId="0" fontId="4" fillId="0" borderId="5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4" fontId="5" fillId="0" borderId="7" xfId="2" applyNumberFormat="1" applyFont="1" applyBorder="1" applyAlignment="1" applyProtection="1">
      <alignment vertical="top" wrapText="1"/>
      <protection locked="0"/>
    </xf>
    <xf numFmtId="0" fontId="5" fillId="0" borderId="5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horizontal="left" vertical="top"/>
      <protection locked="0"/>
    </xf>
    <xf numFmtId="4" fontId="8" fillId="0" borderId="0" xfId="2" applyNumberFormat="1" applyFont="1" applyAlignment="1" applyProtection="1">
      <alignment vertical="top" wrapText="1"/>
      <protection locked="0"/>
    </xf>
    <xf numFmtId="4" fontId="8" fillId="0" borderId="7" xfId="2" applyNumberFormat="1" applyFont="1" applyBorder="1" applyAlignment="1" applyProtection="1">
      <alignment vertical="top" wrapText="1"/>
      <protection locked="0"/>
    </xf>
    <xf numFmtId="0" fontId="7" fillId="0" borderId="5" xfId="1" applyFont="1" applyBorder="1" applyAlignment="1" applyProtection="1">
      <alignment horizontal="left" vertical="top"/>
      <protection locked="0"/>
    </xf>
    <xf numFmtId="0" fontId="7" fillId="0" borderId="0" xfId="1" applyFont="1" applyAlignment="1" applyProtection="1">
      <alignment horizontal="left" vertical="top"/>
      <protection locked="0"/>
    </xf>
    <xf numFmtId="4" fontId="7" fillId="0" borderId="0" xfId="2" applyNumberFormat="1" applyFont="1" applyAlignment="1" applyProtection="1">
      <alignment vertical="top" wrapText="1"/>
      <protection locked="0"/>
    </xf>
    <xf numFmtId="4" fontId="7" fillId="0" borderId="7" xfId="2" applyNumberFormat="1" applyFont="1" applyBorder="1" applyAlignment="1" applyProtection="1">
      <alignment vertical="top" wrapText="1"/>
      <protection locked="0"/>
    </xf>
    <xf numFmtId="0" fontId="5" fillId="0" borderId="8" xfId="1" applyFont="1" applyBorder="1" applyAlignment="1" applyProtection="1">
      <alignment vertical="top"/>
      <protection locked="0"/>
    </xf>
    <xf numFmtId="0" fontId="8" fillId="0" borderId="5" xfId="1" applyFont="1" applyBorder="1" applyAlignment="1" applyProtection="1">
      <alignment vertical="top"/>
      <protection locked="0"/>
    </xf>
    <xf numFmtId="0" fontId="8" fillId="0" borderId="0" xfId="1" applyFont="1" applyAlignment="1" applyProtection="1">
      <alignment horizontal="left" vertical="top"/>
      <protection locked="0"/>
    </xf>
    <xf numFmtId="0" fontId="5" fillId="0" borderId="9" xfId="1" applyFont="1" applyBorder="1" applyAlignment="1" applyProtection="1">
      <alignment horizontal="left" vertical="top"/>
      <protection locked="0"/>
    </xf>
    <xf numFmtId="4" fontId="5" fillId="0" borderId="9" xfId="2" applyNumberFormat="1" applyFont="1" applyBorder="1" applyAlignment="1" applyProtection="1">
      <alignment vertical="top" wrapText="1"/>
      <protection locked="0"/>
    </xf>
    <xf numFmtId="4" fontId="5" fillId="0" borderId="10" xfId="2" applyNumberFormat="1" applyFont="1" applyBorder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Millares 2" xfId="2" xr:uid="{3AB8D0CD-CCBE-4E9D-BD60-C09268E68479}"/>
    <cellStyle name="Normal" xfId="0" builtinId="0"/>
    <cellStyle name="Normal 2 2" xfId="1" xr:uid="{89F6A439-598D-4ABE-8791-4D164029B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CUENTA%20PUBLICA%202023\0347_ICP_MMOR_000_2200.xlsx" TargetMode="External"/><Relationship Id="rId1" Type="http://schemas.openxmlformats.org/officeDocument/2006/relationships/externalLinkPath" Target="/Users/Charly/Desktop/L.C.%20SANDOVAL/CUENTA%20PUBLICA%202023/CUENTA%20PUBLICA%202023/0347_ICP_MMOR_000_2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. 31120"/>
      <sheetName val="31120"/>
      <sheetName val="Paramunicipal"/>
    </sheetNames>
    <sheetDataSet>
      <sheetData sheetId="0"/>
      <sheetData sheetId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41961754.530000001</v>
          </cell>
        </row>
        <row r="11">
          <cell r="G11">
            <v>2625066.59</v>
          </cell>
        </row>
        <row r="12">
          <cell r="G12">
            <v>632083.92000000004</v>
          </cell>
        </row>
        <row r="13">
          <cell r="G13">
            <v>2404128.0700000003</v>
          </cell>
        </row>
        <row r="16">
          <cell r="G16">
            <v>17067197.630000003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/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EB895-F361-4F5A-AAFD-F6655E4210CA}">
  <dimension ref="B1:F72"/>
  <sheetViews>
    <sheetView showGridLines="0" tabSelected="1" topLeftCell="A52" zoomScaleNormal="100" workbookViewId="0">
      <selection activeCell="C70" sqref="C70:C72"/>
    </sheetView>
  </sheetViews>
  <sheetFormatPr baseColWidth="10" defaultRowHeight="15" x14ac:dyDescent="0.25"/>
  <cols>
    <col min="2" max="2" width="2.42578125" style="11" customWidth="1"/>
    <col min="3" max="3" width="56.7109375" style="11" customWidth="1"/>
    <col min="4" max="4" width="17.42578125" style="11" bestFit="1" customWidth="1"/>
    <col min="5" max="5" width="16" style="11" customWidth="1"/>
    <col min="6" max="6" width="17.28515625" style="11" hidden="1" customWidth="1"/>
  </cols>
  <sheetData>
    <row r="1" spans="2:6" ht="14.45" customHeight="1" x14ac:dyDescent="0.25">
      <c r="B1" s="41" t="s">
        <v>58</v>
      </c>
      <c r="C1" s="42"/>
      <c r="D1" s="42"/>
      <c r="E1" s="43"/>
      <c r="F1" s="1"/>
    </row>
    <row r="2" spans="2:6" x14ac:dyDescent="0.25">
      <c r="B2" s="35" t="s">
        <v>56</v>
      </c>
      <c r="C2" s="36"/>
      <c r="D2" s="36"/>
      <c r="E2" s="37"/>
      <c r="F2" s="2"/>
    </row>
    <row r="3" spans="2:6" x14ac:dyDescent="0.25">
      <c r="B3" s="35" t="s">
        <v>57</v>
      </c>
      <c r="C3" s="36"/>
      <c r="D3" s="36"/>
      <c r="E3" s="37"/>
      <c r="F3" s="2"/>
    </row>
    <row r="4" spans="2:6" ht="11.25" customHeight="1" x14ac:dyDescent="0.25">
      <c r="B4" s="38"/>
      <c r="C4" s="39"/>
      <c r="D4" s="39"/>
      <c r="E4" s="40"/>
      <c r="F4" s="3"/>
    </row>
    <row r="5" spans="2:6" x14ac:dyDescent="0.25">
      <c r="B5" s="6"/>
      <c r="C5" s="7"/>
      <c r="D5" s="4">
        <v>2023</v>
      </c>
      <c r="E5" s="5">
        <v>2022</v>
      </c>
      <c r="F5" s="8">
        <v>2017</v>
      </c>
    </row>
    <row r="6" spans="2:6" x14ac:dyDescent="0.25">
      <c r="B6" s="9" t="s">
        <v>0</v>
      </c>
      <c r="C6" s="10"/>
      <c r="E6" s="12"/>
      <c r="F6" s="12"/>
    </row>
    <row r="7" spans="2:6" x14ac:dyDescent="0.25">
      <c r="B7" s="15" t="s">
        <v>1</v>
      </c>
      <c r="C7" s="16"/>
      <c r="D7" s="13">
        <v>83321790.819999993</v>
      </c>
      <c r="E7" s="14">
        <v>70438747.879999995</v>
      </c>
      <c r="F7" s="14">
        <f>SUM(F8:F15)</f>
        <v>47623033.110000007</v>
      </c>
    </row>
    <row r="8" spans="2:6" x14ac:dyDescent="0.25">
      <c r="B8" s="20"/>
      <c r="C8" s="21" t="s">
        <v>3</v>
      </c>
      <c r="D8" s="17">
        <v>0</v>
      </c>
      <c r="E8" s="19">
        <v>0</v>
      </c>
      <c r="F8" s="19">
        <f>+'[1]31120'!G7</f>
        <v>0</v>
      </c>
    </row>
    <row r="9" spans="2:6" x14ac:dyDescent="0.25">
      <c r="B9" s="20"/>
      <c r="C9" s="21" t="s">
        <v>4</v>
      </c>
      <c r="D9" s="17">
        <v>0</v>
      </c>
      <c r="E9" s="19">
        <v>0</v>
      </c>
      <c r="F9" s="19">
        <f>+'[1]31120'!G8</f>
        <v>0</v>
      </c>
    </row>
    <row r="10" spans="2:6" x14ac:dyDescent="0.25">
      <c r="B10" s="20"/>
      <c r="C10" s="21" t="s">
        <v>5</v>
      </c>
      <c r="D10" s="17">
        <v>0</v>
      </c>
      <c r="E10" s="19">
        <v>0</v>
      </c>
      <c r="F10" s="19">
        <f>+'[1]31120'!G9</f>
        <v>0</v>
      </c>
    </row>
    <row r="11" spans="2:6" x14ac:dyDescent="0.25">
      <c r="B11" s="20"/>
      <c r="C11" s="21" t="s">
        <v>6</v>
      </c>
      <c r="D11" s="17">
        <v>0</v>
      </c>
      <c r="E11" s="19">
        <v>0</v>
      </c>
      <c r="F11" s="19">
        <f>+'[1]31120'!G10</f>
        <v>41961754.530000001</v>
      </c>
    </row>
    <row r="12" spans="2:6" x14ac:dyDescent="0.25">
      <c r="B12" s="20"/>
      <c r="C12" s="21" t="s">
        <v>7</v>
      </c>
      <c r="D12" s="17">
        <v>4082556.97</v>
      </c>
      <c r="E12" s="19">
        <v>2804969.85</v>
      </c>
      <c r="F12" s="19">
        <f>+'[1]31120'!G11</f>
        <v>2625066.59</v>
      </c>
    </row>
    <row r="13" spans="2:6" x14ac:dyDescent="0.25">
      <c r="B13" s="20"/>
      <c r="C13" s="21" t="s">
        <v>9</v>
      </c>
      <c r="D13" s="17">
        <v>0</v>
      </c>
      <c r="E13" s="19">
        <v>0</v>
      </c>
      <c r="F13" s="19">
        <f>+'[1]31120'!G12</f>
        <v>632083.92000000004</v>
      </c>
    </row>
    <row r="14" spans="2:6" x14ac:dyDescent="0.25">
      <c r="B14" s="20"/>
      <c r="C14" s="21" t="s">
        <v>10</v>
      </c>
      <c r="D14" s="17">
        <v>79239233.849999994</v>
      </c>
      <c r="E14" s="19">
        <v>67633778.030000001</v>
      </c>
      <c r="F14" s="19">
        <f>+'[1]31120'!G13</f>
        <v>2404128.0700000003</v>
      </c>
    </row>
    <row r="15" spans="2:6" x14ac:dyDescent="0.25">
      <c r="B15" s="20"/>
      <c r="C15" s="21"/>
      <c r="D15" s="17"/>
      <c r="E15" s="19"/>
      <c r="F15" s="19"/>
    </row>
    <row r="16" spans="2:6" x14ac:dyDescent="0.25">
      <c r="B16" s="15" t="s">
        <v>11</v>
      </c>
      <c r="C16" s="10"/>
      <c r="D16" s="13">
        <v>28162671.209999997</v>
      </c>
      <c r="E16" s="14">
        <v>23382828.800000001</v>
      </c>
      <c r="F16" s="14">
        <f>SUM(F17:F18)</f>
        <v>17067197.630000003</v>
      </c>
    </row>
    <row r="17" spans="2:6" x14ac:dyDescent="0.25">
      <c r="B17" s="20"/>
      <c r="C17" s="21" t="s">
        <v>12</v>
      </c>
      <c r="D17" s="17">
        <v>0</v>
      </c>
      <c r="E17" s="19">
        <v>0</v>
      </c>
      <c r="F17" s="19">
        <f>+'[1]31120'!G16</f>
        <v>17067197.630000003</v>
      </c>
    </row>
    <row r="18" spans="2:6" x14ac:dyDescent="0.25">
      <c r="B18" s="20"/>
      <c r="C18" s="21" t="s">
        <v>13</v>
      </c>
      <c r="D18" s="17">
        <v>28162671.209999997</v>
      </c>
      <c r="E18" s="19">
        <v>23382828.800000001</v>
      </c>
      <c r="F18" s="19">
        <f>+'[1]31120'!G17</f>
        <v>0</v>
      </c>
    </row>
    <row r="19" spans="2:6" x14ac:dyDescent="0.25">
      <c r="B19" s="15" t="s">
        <v>14</v>
      </c>
      <c r="C19" s="10"/>
      <c r="D19" s="13">
        <v>107716.43</v>
      </c>
      <c r="E19" s="14">
        <v>767534.06</v>
      </c>
      <c r="F19" s="14">
        <f t="shared" ref="F19" si="0">SUM(F20:F25)</f>
        <v>0</v>
      </c>
    </row>
    <row r="20" spans="2:6" x14ac:dyDescent="0.25">
      <c r="B20" s="20"/>
      <c r="C20" s="21" t="s">
        <v>15</v>
      </c>
      <c r="D20" s="17">
        <v>0</v>
      </c>
      <c r="E20" s="19">
        <v>0</v>
      </c>
      <c r="F20" s="19">
        <f>+'[1]31120'!G19</f>
        <v>0</v>
      </c>
    </row>
    <row r="21" spans="2:6" x14ac:dyDescent="0.25">
      <c r="B21" s="20"/>
      <c r="C21" s="21" t="s">
        <v>17</v>
      </c>
      <c r="D21" s="17">
        <v>0</v>
      </c>
      <c r="E21" s="19">
        <v>0</v>
      </c>
      <c r="F21" s="19">
        <f>+'[1]31120'!G20</f>
        <v>0</v>
      </c>
    </row>
    <row r="22" spans="2:6" x14ac:dyDescent="0.25">
      <c r="B22" s="20"/>
      <c r="C22" s="21" t="s">
        <v>19</v>
      </c>
      <c r="D22" s="17">
        <v>0</v>
      </c>
      <c r="E22" s="19">
        <v>0</v>
      </c>
      <c r="F22" s="19">
        <f>+'[1]31120'!G21</f>
        <v>0</v>
      </c>
    </row>
    <row r="23" spans="2:6" x14ac:dyDescent="0.25">
      <c r="B23" s="20"/>
      <c r="C23" s="21" t="s">
        <v>21</v>
      </c>
      <c r="D23" s="17">
        <v>0</v>
      </c>
      <c r="E23" s="19">
        <v>0</v>
      </c>
      <c r="F23" s="19">
        <f>+'[1]31120'!G22</f>
        <v>0</v>
      </c>
    </row>
    <row r="24" spans="2:6" x14ac:dyDescent="0.25">
      <c r="B24" s="20"/>
      <c r="C24" s="21" t="s">
        <v>23</v>
      </c>
      <c r="D24" s="17">
        <v>107716.43</v>
      </c>
      <c r="E24" s="19">
        <v>767534.06</v>
      </c>
      <c r="F24" s="19">
        <f>+'[1]31120'!G23</f>
        <v>0</v>
      </c>
    </row>
    <row r="25" spans="2:6" x14ac:dyDescent="0.25">
      <c r="B25" s="20"/>
      <c r="C25" s="21"/>
      <c r="D25" s="17"/>
      <c r="E25" s="19"/>
      <c r="F25" s="19"/>
    </row>
    <row r="26" spans="2:6" x14ac:dyDescent="0.25">
      <c r="B26" s="24" t="s">
        <v>24</v>
      </c>
      <c r="C26" s="25"/>
      <c r="D26" s="26">
        <v>111592178.45999999</v>
      </c>
      <c r="E26" s="27">
        <v>94589110.739999995</v>
      </c>
      <c r="F26" s="27">
        <f>+F7+F16+F19</f>
        <v>64690230.74000001</v>
      </c>
    </row>
    <row r="27" spans="2:6" x14ac:dyDescent="0.25">
      <c r="B27" s="20"/>
      <c r="C27" s="10"/>
      <c r="D27" s="17"/>
      <c r="E27" s="19"/>
      <c r="F27" s="19"/>
    </row>
    <row r="28" spans="2:6" x14ac:dyDescent="0.25">
      <c r="B28" s="9" t="s">
        <v>27</v>
      </c>
      <c r="C28" s="10"/>
      <c r="D28" s="17"/>
      <c r="E28" s="19"/>
      <c r="F28" s="19"/>
    </row>
    <row r="29" spans="2:6" x14ac:dyDescent="0.25">
      <c r="B29" s="15" t="s">
        <v>29</v>
      </c>
      <c r="C29" s="10"/>
      <c r="D29" s="13">
        <v>72236901.590000004</v>
      </c>
      <c r="E29" s="14">
        <v>65971586.780000001</v>
      </c>
      <c r="F29" s="14">
        <f t="shared" ref="F29" si="1">SUM(F30:F32)</f>
        <v>0</v>
      </c>
    </row>
    <row r="30" spans="2:6" x14ac:dyDescent="0.25">
      <c r="B30" s="20"/>
      <c r="C30" s="21" t="s">
        <v>16</v>
      </c>
      <c r="D30" s="17">
        <v>29816205.420000002</v>
      </c>
      <c r="E30" s="19">
        <v>26758693.010000002</v>
      </c>
      <c r="F30" s="19">
        <f>+'[1]31120'!G28</f>
        <v>0</v>
      </c>
    </row>
    <row r="31" spans="2:6" x14ac:dyDescent="0.25">
      <c r="B31" s="20"/>
      <c r="C31" s="21" t="s">
        <v>18</v>
      </c>
      <c r="D31" s="17">
        <v>6890077.2999999998</v>
      </c>
      <c r="E31" s="19">
        <v>5470344.7199999997</v>
      </c>
      <c r="F31" s="19">
        <f>+'[1]31120'!G29</f>
        <v>0</v>
      </c>
    </row>
    <row r="32" spans="2:6" x14ac:dyDescent="0.25">
      <c r="B32" s="20"/>
      <c r="C32" s="21" t="s">
        <v>20</v>
      </c>
      <c r="D32" s="17">
        <v>35530618.870000005</v>
      </c>
      <c r="E32" s="19">
        <v>33742549.049999997</v>
      </c>
      <c r="F32" s="19">
        <f>+'[1]31120'!G30</f>
        <v>0</v>
      </c>
    </row>
    <row r="33" spans="2:6" x14ac:dyDescent="0.25">
      <c r="B33" s="15" t="s">
        <v>33</v>
      </c>
      <c r="C33" s="10"/>
      <c r="D33" s="13">
        <v>1030964.93</v>
      </c>
      <c r="E33" s="14">
        <v>1045476.45</v>
      </c>
      <c r="F33" s="14">
        <f>SUM(F34:F42)</f>
        <v>0</v>
      </c>
    </row>
    <row r="34" spans="2:6" x14ac:dyDescent="0.25">
      <c r="B34" s="20"/>
      <c r="C34" s="21" t="s">
        <v>22</v>
      </c>
      <c r="D34" s="17">
        <v>0</v>
      </c>
      <c r="E34" s="19">
        <v>0</v>
      </c>
      <c r="F34" s="19">
        <f>+'[1]31120'!G32</f>
        <v>0</v>
      </c>
    </row>
    <row r="35" spans="2:6" x14ac:dyDescent="0.25">
      <c r="B35" s="20"/>
      <c r="C35" s="21" t="s">
        <v>35</v>
      </c>
      <c r="D35" s="17">
        <v>0</v>
      </c>
      <c r="E35" s="19">
        <v>0</v>
      </c>
      <c r="F35" s="19">
        <f>+'[1]31120'!G33</f>
        <v>0</v>
      </c>
    </row>
    <row r="36" spans="2:6" x14ac:dyDescent="0.25">
      <c r="B36" s="20"/>
      <c r="C36" s="21" t="s">
        <v>36</v>
      </c>
      <c r="D36" s="17">
        <v>0</v>
      </c>
      <c r="E36" s="19">
        <v>0</v>
      </c>
      <c r="F36" s="19">
        <f>+'[1]31120'!G34</f>
        <v>0</v>
      </c>
    </row>
    <row r="37" spans="2:6" x14ac:dyDescent="0.25">
      <c r="B37" s="20"/>
      <c r="C37" s="21" t="s">
        <v>25</v>
      </c>
      <c r="D37" s="17">
        <v>828847.54</v>
      </c>
      <c r="E37" s="19">
        <v>857661.22</v>
      </c>
      <c r="F37" s="19">
        <f>+'[1]31120'!G35</f>
        <v>0</v>
      </c>
    </row>
    <row r="38" spans="2:6" x14ac:dyDescent="0.25">
      <c r="B38" s="20"/>
      <c r="C38" s="21" t="s">
        <v>26</v>
      </c>
      <c r="D38" s="17">
        <v>202117.39</v>
      </c>
      <c r="E38" s="19">
        <v>187815.23</v>
      </c>
      <c r="F38" s="19">
        <f>+'[1]31120'!G36</f>
        <v>0</v>
      </c>
    </row>
    <row r="39" spans="2:6" x14ac:dyDescent="0.25">
      <c r="B39" s="20"/>
      <c r="C39" s="21" t="s">
        <v>28</v>
      </c>
      <c r="D39" s="17">
        <v>0</v>
      </c>
      <c r="E39" s="19">
        <v>0</v>
      </c>
      <c r="F39" s="19">
        <f>+'[1]31120'!G37</f>
        <v>0</v>
      </c>
    </row>
    <row r="40" spans="2:6" x14ac:dyDescent="0.25">
      <c r="B40" s="20"/>
      <c r="C40" s="21" t="s">
        <v>30</v>
      </c>
      <c r="D40" s="17">
        <v>0</v>
      </c>
      <c r="E40" s="19">
        <v>0</v>
      </c>
      <c r="F40" s="19">
        <f>+'[1]31120'!G38</f>
        <v>0</v>
      </c>
    </row>
    <row r="41" spans="2:6" x14ac:dyDescent="0.25">
      <c r="B41" s="20"/>
      <c r="C41" s="21" t="s">
        <v>31</v>
      </c>
      <c r="D41" s="17">
        <v>0</v>
      </c>
      <c r="E41" s="19">
        <v>0</v>
      </c>
      <c r="F41" s="19">
        <f>+'[1]31120'!G39</f>
        <v>0</v>
      </c>
    </row>
    <row r="42" spans="2:6" x14ac:dyDescent="0.25">
      <c r="B42" s="20"/>
      <c r="C42" s="21" t="s">
        <v>32</v>
      </c>
      <c r="D42" s="17">
        <v>0</v>
      </c>
      <c r="E42" s="19">
        <v>0</v>
      </c>
      <c r="F42" s="19">
        <f>+'[1]31120'!G40</f>
        <v>0</v>
      </c>
    </row>
    <row r="43" spans="2:6" x14ac:dyDescent="0.25">
      <c r="B43" s="15" t="s">
        <v>37</v>
      </c>
      <c r="C43" s="10"/>
      <c r="D43" s="13">
        <v>176983.69</v>
      </c>
      <c r="E43" s="14">
        <v>823259.6</v>
      </c>
      <c r="F43" s="14">
        <f>SUM(F44:F46)</f>
        <v>0</v>
      </c>
    </row>
    <row r="44" spans="2:6" x14ac:dyDescent="0.25">
      <c r="B44" s="20"/>
      <c r="C44" s="21" t="s">
        <v>39</v>
      </c>
      <c r="D44" s="17">
        <v>0</v>
      </c>
      <c r="E44" s="19">
        <v>0</v>
      </c>
      <c r="F44" s="19">
        <f>+'[1]31120'!G43</f>
        <v>0</v>
      </c>
    </row>
    <row r="45" spans="2:6" x14ac:dyDescent="0.25">
      <c r="B45" s="20"/>
      <c r="C45" s="21" t="s">
        <v>2</v>
      </c>
      <c r="D45" s="17">
        <v>0</v>
      </c>
      <c r="E45" s="19">
        <v>0</v>
      </c>
      <c r="F45" s="19">
        <f>+'[1]31120'!G44</f>
        <v>0</v>
      </c>
    </row>
    <row r="46" spans="2:6" x14ac:dyDescent="0.25">
      <c r="B46" s="20"/>
      <c r="C46" s="21" t="s">
        <v>34</v>
      </c>
      <c r="D46" s="17">
        <v>176983.69</v>
      </c>
      <c r="E46" s="19">
        <v>823259.6</v>
      </c>
      <c r="F46" s="19">
        <f>+'[1]31120'!G45</f>
        <v>0</v>
      </c>
    </row>
    <row r="47" spans="2:6" x14ac:dyDescent="0.25">
      <c r="B47" s="15" t="s">
        <v>40</v>
      </c>
      <c r="C47" s="10"/>
      <c r="D47" s="13">
        <v>0</v>
      </c>
      <c r="E47" s="14">
        <v>0</v>
      </c>
      <c r="F47" s="14">
        <f>SUM(F48:F52)</f>
        <v>0</v>
      </c>
    </row>
    <row r="48" spans="2:6" x14ac:dyDescent="0.25">
      <c r="B48" s="20"/>
      <c r="C48" s="21" t="s">
        <v>41</v>
      </c>
      <c r="D48" s="17">
        <v>0</v>
      </c>
      <c r="E48" s="19">
        <v>0</v>
      </c>
      <c r="F48" s="19">
        <f>+'[1]31120'!G47</f>
        <v>0</v>
      </c>
    </row>
    <row r="49" spans="2:6" x14ac:dyDescent="0.25">
      <c r="B49" s="20"/>
      <c r="C49" s="21" t="s">
        <v>42</v>
      </c>
      <c r="D49" s="17">
        <v>0</v>
      </c>
      <c r="E49" s="19">
        <v>0</v>
      </c>
      <c r="F49" s="19">
        <f>+'[1]31120'!G48</f>
        <v>0</v>
      </c>
    </row>
    <row r="50" spans="2:6" x14ac:dyDescent="0.25">
      <c r="B50" s="20"/>
      <c r="C50" s="21" t="s">
        <v>43</v>
      </c>
      <c r="D50" s="17">
        <v>0</v>
      </c>
      <c r="E50" s="19">
        <v>0</v>
      </c>
      <c r="F50" s="19">
        <f>+'[1]31120'!G49</f>
        <v>0</v>
      </c>
    </row>
    <row r="51" spans="2:6" x14ac:dyDescent="0.25">
      <c r="B51" s="20"/>
      <c r="C51" s="21" t="s">
        <v>44</v>
      </c>
      <c r="D51" s="17">
        <v>0</v>
      </c>
      <c r="E51" s="19">
        <v>0</v>
      </c>
      <c r="F51" s="19">
        <f>+'[1]31120'!G50</f>
        <v>0</v>
      </c>
    </row>
    <row r="52" spans="2:6" x14ac:dyDescent="0.25">
      <c r="B52" s="20"/>
      <c r="C52" s="21" t="s">
        <v>45</v>
      </c>
      <c r="D52" s="17">
        <v>0</v>
      </c>
      <c r="E52" s="19">
        <v>0</v>
      </c>
      <c r="F52" s="19">
        <f>+'[1]31120'!G51</f>
        <v>0</v>
      </c>
    </row>
    <row r="53" spans="2:6" x14ac:dyDescent="0.25">
      <c r="B53" s="15" t="s">
        <v>46</v>
      </c>
      <c r="C53" s="10"/>
      <c r="D53" s="13">
        <v>4217466.37</v>
      </c>
      <c r="E53" s="14">
        <v>3957846.35</v>
      </c>
      <c r="F53" s="14">
        <f>SUM(F54:F59)</f>
        <v>0</v>
      </c>
    </row>
    <row r="54" spans="2:6" x14ac:dyDescent="0.25">
      <c r="B54" s="20"/>
      <c r="C54" s="21" t="s">
        <v>47</v>
      </c>
      <c r="D54" s="17">
        <v>4217466.37</v>
      </c>
      <c r="E54" s="19">
        <v>3957846.35</v>
      </c>
      <c r="F54" s="19">
        <f>+'[1]31120'!G53</f>
        <v>0</v>
      </c>
    </row>
    <row r="55" spans="2:6" x14ac:dyDescent="0.25">
      <c r="B55" s="20"/>
      <c r="C55" s="21" t="s">
        <v>48</v>
      </c>
      <c r="D55" s="17">
        <v>0</v>
      </c>
      <c r="E55" s="19">
        <v>0</v>
      </c>
      <c r="F55" s="19">
        <f>+'[1]31120'!G54</f>
        <v>0</v>
      </c>
    </row>
    <row r="56" spans="2:6" x14ac:dyDescent="0.25">
      <c r="B56" s="20"/>
      <c r="C56" s="21" t="s">
        <v>49</v>
      </c>
      <c r="D56" s="17">
        <v>0</v>
      </c>
      <c r="E56" s="19">
        <v>0</v>
      </c>
      <c r="F56" s="19">
        <f>+'[1]31120'!G55</f>
        <v>0</v>
      </c>
    </row>
    <row r="57" spans="2:6" x14ac:dyDescent="0.25">
      <c r="B57" s="20"/>
      <c r="C57" s="21" t="s">
        <v>50</v>
      </c>
      <c r="D57" s="17">
        <v>0</v>
      </c>
      <c r="E57" s="19">
        <v>0</v>
      </c>
      <c r="F57" s="19">
        <f>+'[1]31120'!G56</f>
        <v>0</v>
      </c>
    </row>
    <row r="58" spans="2:6" x14ac:dyDescent="0.25">
      <c r="B58" s="20"/>
      <c r="C58" s="21" t="s">
        <v>51</v>
      </c>
      <c r="D58" s="17">
        <v>0</v>
      </c>
      <c r="E58" s="19">
        <v>0</v>
      </c>
      <c r="F58" s="19">
        <f>+'[1]31120'!G57</f>
        <v>0</v>
      </c>
    </row>
    <row r="59" spans="2:6" x14ac:dyDescent="0.25">
      <c r="B59" s="20"/>
      <c r="C59" s="21" t="s">
        <v>52</v>
      </c>
      <c r="D59" s="17">
        <v>0</v>
      </c>
      <c r="E59" s="19">
        <v>0</v>
      </c>
      <c r="F59" s="19">
        <f>+'[1]31120'!G58</f>
        <v>0</v>
      </c>
    </row>
    <row r="60" spans="2:6" x14ac:dyDescent="0.25">
      <c r="B60" s="15" t="s">
        <v>53</v>
      </c>
      <c r="C60" s="10"/>
      <c r="D60" s="13">
        <v>0</v>
      </c>
      <c r="E60" s="14">
        <v>0</v>
      </c>
      <c r="F60" s="14">
        <f>SUM(F61)</f>
        <v>0</v>
      </c>
    </row>
    <row r="61" spans="2:6" x14ac:dyDescent="0.25">
      <c r="B61" s="20"/>
      <c r="C61" s="21" t="s">
        <v>54</v>
      </c>
      <c r="D61" s="17">
        <v>0</v>
      </c>
      <c r="E61" s="19">
        <v>0</v>
      </c>
      <c r="F61" s="19">
        <f>+'[1]31120'!G60</f>
        <v>0</v>
      </c>
    </row>
    <row r="62" spans="2:6" x14ac:dyDescent="0.25">
      <c r="B62" s="29"/>
      <c r="C62" s="30"/>
      <c r="D62" s="22"/>
      <c r="E62" s="23"/>
      <c r="F62" s="23"/>
    </row>
    <row r="63" spans="2:6" ht="14.45" customHeight="1" x14ac:dyDescent="0.25">
      <c r="B63" s="24" t="s">
        <v>55</v>
      </c>
      <c r="C63" s="25"/>
      <c r="D63" s="26">
        <v>77662316.580000013</v>
      </c>
      <c r="E63" s="27">
        <v>71798169.179999992</v>
      </c>
      <c r="F63" s="27">
        <f>+F29+F33+F43+F47+F53+F60</f>
        <v>0</v>
      </c>
    </row>
    <row r="64" spans="2:6" x14ac:dyDescent="0.25">
      <c r="B64" s="29"/>
      <c r="C64" s="25"/>
      <c r="D64" s="22"/>
      <c r="E64" s="23"/>
      <c r="F64" s="23"/>
    </row>
    <row r="65" spans="2:6" x14ac:dyDescent="0.25">
      <c r="B65" s="9" t="s">
        <v>8</v>
      </c>
      <c r="C65" s="10"/>
      <c r="D65" s="13">
        <v>33929861.87999998</v>
      </c>
      <c r="E65" s="14">
        <v>22790941.560000002</v>
      </c>
      <c r="F65" s="14">
        <f>+F26-F63</f>
        <v>64690230.74000001</v>
      </c>
    </row>
    <row r="66" spans="2:6" hidden="1" x14ac:dyDescent="0.25">
      <c r="B66" s="9"/>
      <c r="C66" s="10"/>
      <c r="D66" s="17"/>
      <c r="E66" s="19"/>
      <c r="F66" s="19"/>
    </row>
    <row r="67" spans="2:6" ht="1.5" customHeight="1" x14ac:dyDescent="0.25">
      <c r="B67" s="28"/>
      <c r="C67" s="31"/>
      <c r="D67" s="32"/>
      <c r="E67" s="33"/>
      <c r="F67" s="33"/>
    </row>
    <row r="68" spans="2:6" x14ac:dyDescent="0.25">
      <c r="B68" s="34" t="s">
        <v>38</v>
      </c>
      <c r="C68" s="34"/>
      <c r="D68" s="34"/>
      <c r="E68" s="34"/>
      <c r="F68" s="18"/>
    </row>
    <row r="69" spans="2:6" x14ac:dyDescent="0.25">
      <c r="B69" s="34"/>
      <c r="C69" s="34"/>
      <c r="D69" s="34"/>
      <c r="E69" s="34"/>
      <c r="F69" s="18"/>
    </row>
    <row r="70" spans="2:6" ht="31.5" customHeight="1" x14ac:dyDescent="0.25">
      <c r="C70" s="44"/>
    </row>
    <row r="71" spans="2:6" x14ac:dyDescent="0.25">
      <c r="C71" s="45" t="s">
        <v>59</v>
      </c>
    </row>
    <row r="72" spans="2:6" x14ac:dyDescent="0.25">
      <c r="C72" s="45" t="s">
        <v>60</v>
      </c>
    </row>
  </sheetData>
  <mergeCells count="5">
    <mergeCell ref="B68:E69"/>
    <mergeCell ref="B3:E3"/>
    <mergeCell ref="B4:E4"/>
    <mergeCell ref="B1:E1"/>
    <mergeCell ref="B2:E2"/>
  </mergeCells>
  <pageMargins left="0.70866141732283472" right="0.31496062992125984" top="0.15748031496062992" bottom="0.15748031496062992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Int. 31120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cp:lastPrinted>2024-03-07T19:40:23Z</cp:lastPrinted>
  <dcterms:created xsi:type="dcterms:W3CDTF">2024-03-07T18:18:33Z</dcterms:created>
  <dcterms:modified xsi:type="dcterms:W3CDTF">2024-03-07T19:41:13Z</dcterms:modified>
</cp:coreProperties>
</file>